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IDE\2019-23\EXCEL - Valores\Valores final\"/>
    </mc:Choice>
  </mc:AlternateContent>
  <bookViews>
    <workbookView xWindow="16725" yWindow="465" windowWidth="21600" windowHeight="21060"/>
  </bookViews>
  <sheets>
    <sheet name="Cuadro 3" sheetId="6" r:id="rId1"/>
  </sheets>
  <definedNames>
    <definedName name="_xlnm.Print_Area" localSheetId="0">'Cuadro 3'!$A$1:$J$29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4" i="6" l="1"/>
  <c r="J23" i="6"/>
  <c r="J22" i="6"/>
  <c r="J21" i="6"/>
  <c r="J20" i="6"/>
  <c r="J19" i="6"/>
  <c r="J18" i="6"/>
  <c r="J17" i="6"/>
  <c r="J16" i="6"/>
  <c r="H13" i="6"/>
  <c r="D13" i="6"/>
  <c r="D12" i="6" s="1"/>
  <c r="J14" i="6"/>
  <c r="F13" i="6"/>
  <c r="F12" i="6" s="1"/>
  <c r="E13" i="6"/>
  <c r="E12" i="6" s="1"/>
  <c r="C13" i="6"/>
  <c r="C12" i="6" s="1"/>
  <c r="B13" i="6"/>
  <c r="B12" i="6" s="1"/>
  <c r="G13" i="6"/>
  <c r="G12" i="6" s="1"/>
  <c r="H12" i="6" l="1"/>
  <c r="I23" i="6" s="1"/>
  <c r="J13" i="6"/>
  <c r="I17" i="6"/>
  <c r="J15" i="6"/>
  <c r="I24" i="6" l="1"/>
  <c r="I21" i="6"/>
  <c r="I15" i="6"/>
  <c r="I18" i="6"/>
  <c r="I19" i="6"/>
  <c r="I20" i="6"/>
  <c r="I14" i="6"/>
  <c r="I16" i="6"/>
  <c r="J12" i="6"/>
  <c r="I22" i="6"/>
  <c r="I13" i="6" l="1"/>
  <c r="I12" i="6"/>
</calcChain>
</file>

<file path=xl/sharedStrings.xml><?xml version="1.0" encoding="utf-8"?>
<sst xmlns="http://schemas.openxmlformats.org/spreadsheetml/2006/main" count="34" uniqueCount="32">
  <si>
    <t>República de Panamá</t>
  </si>
  <si>
    <t>CONTRALORÍA GENERAL DE LA REPÚBLICA</t>
  </si>
  <si>
    <t>Instituto Nacional de Estadística y Censo</t>
  </si>
  <si>
    <t>Participación</t>
  </si>
  <si>
    <t>Variación</t>
  </si>
  <si>
    <t>País de origen</t>
  </si>
  <si>
    <t>Flujo de IED</t>
  </si>
  <si>
    <t>(P) Cifras preliminares.</t>
  </si>
  <si>
    <t>porcentual</t>
  </si>
  <si>
    <t>Cuadro 3.  FLUJO DE INVERSIÓN EXTRANJERA DIRECTA (IED) DE LOS 10 PRINCIPALES</t>
  </si>
  <si>
    <t>TOTAL DE FLUJO IED</t>
  </si>
  <si>
    <t>2020 (P)</t>
  </si>
  <si>
    <t>2021 (P)</t>
  </si>
  <si>
    <t>(En miles de balboas)</t>
  </si>
  <si>
    <t>2022 (P)</t>
  </si>
  <si>
    <t>10 Principales</t>
  </si>
  <si>
    <t>Otros países</t>
  </si>
  <si>
    <t>2023 (P)</t>
  </si>
  <si>
    <t>PAÍSES EN LA REPÚBLICA: AÑOS 2017-23</t>
  </si>
  <si>
    <t>2023-22 (P)</t>
  </si>
  <si>
    <t xml:space="preserve">           La diferencia que se observa entre el total y los parciales se debe al redondeo del computador.</t>
  </si>
  <si>
    <t>NOTA: El orden se basa en el último año, 2023.</t>
  </si>
  <si>
    <t>Estados Unidos</t>
  </si>
  <si>
    <t>Países Bajos</t>
  </si>
  <si>
    <t>Suiza</t>
  </si>
  <si>
    <t>Colombia</t>
  </si>
  <si>
    <t>Singapur</t>
  </si>
  <si>
    <t>Brasil</t>
  </si>
  <si>
    <t>Venezuela</t>
  </si>
  <si>
    <t>Reino Unido</t>
  </si>
  <si>
    <t>Corea, República de (Corea del Sur)</t>
  </si>
  <si>
    <t>Barbados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</si>
</sst>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3" fontId="1" fillId="0" borderId="10" xfId="0" applyNumberFormat="1" applyFont="1" applyBorder="1"/>
    <xf numFmtId="0" fontId="2" fillId="0" borderId="0" xfId="0" applyFont="1"/>
    <xf numFmtId="0" fontId="2" fillId="2" borderId="1" xfId="0" applyFont="1" applyFill="1" applyBorder="1"/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6" xfId="0" applyFont="1" applyFill="1" applyBorder="1"/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3" xfId="0" applyFont="1" applyBorder="1"/>
    <xf numFmtId="0" fontId="2" fillId="0" borderId="2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5" xfId="0" applyFont="1" applyBorder="1"/>
    <xf numFmtId="0" fontId="3" fillId="0" borderId="4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3" fontId="3" fillId="0" borderId="10" xfId="0" applyNumberFormat="1" applyFont="1" applyBorder="1"/>
    <xf numFmtId="164" fontId="3" fillId="0" borderId="10" xfId="0" applyNumberFormat="1" applyFont="1" applyBorder="1"/>
    <xf numFmtId="164" fontId="3" fillId="0" borderId="11" xfId="0" applyNumberFormat="1" applyFont="1" applyBorder="1"/>
    <xf numFmtId="164" fontId="2" fillId="0" borderId="10" xfId="0" applyNumberFormat="1" applyFont="1" applyBorder="1"/>
    <xf numFmtId="164" fontId="2" fillId="0" borderId="11" xfId="0" applyNumberFormat="1" applyFont="1" applyBorder="1"/>
    <xf numFmtId="0" fontId="2" fillId="0" borderId="4" xfId="0" applyFont="1" applyBorder="1" applyAlignment="1">
      <alignment horizontal="center"/>
    </xf>
    <xf numFmtId="0" fontId="2" fillId="0" borderId="4" xfId="0" applyFont="1" applyFill="1" applyBorder="1" applyAlignment="1"/>
    <xf numFmtId="0" fontId="2" fillId="0" borderId="4" xfId="0" applyFont="1" applyBorder="1" applyAlignment="1"/>
    <xf numFmtId="0" fontId="3" fillId="2" borderId="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GridLines="0" tabSelected="1" zoomScaleNormal="100" zoomScaleSheetLayoutView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sqref="A1:J1"/>
    </sheetView>
  </sheetViews>
  <sheetFormatPr baseColWidth="10" defaultColWidth="10.85546875" defaultRowHeight="12.75" x14ac:dyDescent="0.2"/>
  <cols>
    <col min="1" max="1" width="30.5703125" style="2" customWidth="1"/>
    <col min="2" max="8" width="10.7109375" style="2" customWidth="1"/>
    <col min="9" max="10" width="12.7109375" style="2" customWidth="1"/>
    <col min="11" max="16384" width="10.85546875" style="2"/>
  </cols>
  <sheetData>
    <row r="1" spans="1:10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x14ac:dyDescent="0.2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</row>
    <row r="3" spans="1:10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ht="6" customHeight="1" x14ac:dyDescent="0.2"/>
    <row r="5" spans="1:10" x14ac:dyDescent="0.2">
      <c r="A5" s="34" t="s">
        <v>9</v>
      </c>
      <c r="B5" s="34"/>
      <c r="C5" s="34"/>
      <c r="D5" s="34"/>
      <c r="E5" s="34"/>
      <c r="F5" s="34"/>
      <c r="G5" s="34"/>
      <c r="H5" s="34"/>
      <c r="I5" s="34"/>
      <c r="J5" s="34"/>
    </row>
    <row r="6" spans="1:10" x14ac:dyDescent="0.2">
      <c r="A6" s="34" t="s">
        <v>18</v>
      </c>
      <c r="B6" s="34"/>
      <c r="C6" s="34"/>
      <c r="D6" s="34"/>
      <c r="E6" s="34"/>
      <c r="F6" s="34"/>
      <c r="G6" s="34"/>
      <c r="H6" s="34"/>
      <c r="I6" s="34"/>
      <c r="J6" s="34"/>
    </row>
    <row r="7" spans="1:10" ht="6" customHeight="1" x14ac:dyDescent="0.2"/>
    <row r="8" spans="1:10" ht="14.1" customHeight="1" x14ac:dyDescent="0.2">
      <c r="A8" s="3"/>
      <c r="B8" s="30" t="s">
        <v>6</v>
      </c>
      <c r="C8" s="31"/>
      <c r="D8" s="31"/>
      <c r="E8" s="31"/>
      <c r="F8" s="31"/>
      <c r="G8" s="31"/>
      <c r="H8" s="32"/>
      <c r="I8" s="4" t="s">
        <v>3</v>
      </c>
      <c r="J8" s="5" t="s">
        <v>4</v>
      </c>
    </row>
    <row r="9" spans="1:10" ht="14.1" customHeight="1" x14ac:dyDescent="0.2">
      <c r="A9" s="6" t="s">
        <v>5</v>
      </c>
      <c r="B9" s="27" t="s">
        <v>13</v>
      </c>
      <c r="C9" s="28"/>
      <c r="D9" s="28"/>
      <c r="E9" s="28"/>
      <c r="F9" s="28"/>
      <c r="G9" s="28"/>
      <c r="H9" s="29"/>
      <c r="I9" s="17" t="s">
        <v>8</v>
      </c>
      <c r="J9" s="18" t="s">
        <v>8</v>
      </c>
    </row>
    <row r="10" spans="1:10" ht="14.1" customHeight="1" x14ac:dyDescent="0.2">
      <c r="A10" s="7"/>
      <c r="B10" s="8">
        <v>2017</v>
      </c>
      <c r="C10" s="8">
        <v>2018</v>
      </c>
      <c r="D10" s="8">
        <v>2019</v>
      </c>
      <c r="E10" s="8" t="s">
        <v>11</v>
      </c>
      <c r="F10" s="8" t="s">
        <v>12</v>
      </c>
      <c r="G10" s="8" t="s">
        <v>14</v>
      </c>
      <c r="H10" s="8" t="s">
        <v>17</v>
      </c>
      <c r="I10" s="8" t="s">
        <v>17</v>
      </c>
      <c r="J10" s="9" t="s">
        <v>19</v>
      </c>
    </row>
    <row r="11" spans="1:10" ht="6" customHeight="1" x14ac:dyDescent="0.2">
      <c r="A11" s="10"/>
      <c r="B11" s="11"/>
      <c r="C11" s="11"/>
      <c r="D11" s="11"/>
      <c r="E11" s="11"/>
      <c r="F11" s="11"/>
      <c r="G11" s="11"/>
      <c r="H11" s="11"/>
      <c r="I11" s="11"/>
      <c r="J11" s="12"/>
    </row>
    <row r="12" spans="1:10" ht="20.100000000000001" customHeight="1" x14ac:dyDescent="0.2">
      <c r="A12" s="16" t="s">
        <v>10</v>
      </c>
      <c r="B12" s="19">
        <f>B13+B24</f>
        <v>4281839.3098619301</v>
      </c>
      <c r="C12" s="19">
        <f t="shared" ref="C12:D12" si="0">C13+C24</f>
        <v>4043422.9457009351</v>
      </c>
      <c r="D12" s="19">
        <f t="shared" si="0"/>
        <v>4391784.3892940162</v>
      </c>
      <c r="E12" s="19">
        <f>E13+E24</f>
        <v>1401277.127950812</v>
      </c>
      <c r="F12" s="19">
        <f t="shared" ref="F12:H12" si="1">F13+F24</f>
        <v>2130444.705923947</v>
      </c>
      <c r="G12" s="19">
        <f t="shared" si="1"/>
        <v>2313419.4943327829</v>
      </c>
      <c r="H12" s="19">
        <f t="shared" si="1"/>
        <v>2197011.8256494859</v>
      </c>
      <c r="I12" s="20">
        <f t="shared" ref="I12" si="2">SUM(I14:I24)</f>
        <v>100</v>
      </c>
      <c r="J12" s="21">
        <f>H12/G12*100-100</f>
        <v>-5.0318443744622527</v>
      </c>
    </row>
    <row r="13" spans="1:10" ht="20.100000000000001" customHeight="1" x14ac:dyDescent="0.2">
      <c r="A13" s="24" t="s">
        <v>15</v>
      </c>
      <c r="B13" s="19">
        <f>SUM(B14:B23)</f>
        <v>638585.67884686776</v>
      </c>
      <c r="C13" s="19">
        <f t="shared" ref="C13:D13" si="3">SUM(C14:C23)</f>
        <v>1805116.4023314912</v>
      </c>
      <c r="D13" s="19">
        <f t="shared" si="3"/>
        <v>8598493.6871862262</v>
      </c>
      <c r="E13" s="19">
        <f>SUM(E14:E23)</f>
        <v>1422280.1662502107</v>
      </c>
      <c r="F13" s="19">
        <f t="shared" ref="F13:H13" si="4">SUM(F14:F23)</f>
        <v>1105642.6701881688</v>
      </c>
      <c r="G13" s="19">
        <f t="shared" si="4"/>
        <v>1594610.6025933155</v>
      </c>
      <c r="H13" s="19">
        <f t="shared" si="4"/>
        <v>1804387.9466874038</v>
      </c>
      <c r="I13" s="20">
        <f>SUM(I14:I23)</f>
        <v>82.129186817371192</v>
      </c>
      <c r="J13" s="21">
        <f>H13/G13*100-100</f>
        <v>13.15539629254485</v>
      </c>
    </row>
    <row r="14" spans="1:10" ht="20.100000000000001" customHeight="1" x14ac:dyDescent="0.2">
      <c r="A14" s="25" t="s">
        <v>22</v>
      </c>
      <c r="B14" s="1">
        <v>-25058.910418168511</v>
      </c>
      <c r="C14" s="1">
        <v>895866.54547793744</v>
      </c>
      <c r="D14" s="1">
        <v>687047.86196024669</v>
      </c>
      <c r="E14" s="1">
        <v>968808.35791091586</v>
      </c>
      <c r="F14" s="1">
        <v>216027.96968751965</v>
      </c>
      <c r="G14" s="1">
        <v>593928.47682783578</v>
      </c>
      <c r="H14" s="1">
        <v>434442.08276993135</v>
      </c>
      <c r="I14" s="22">
        <f>H14/H$12*100</f>
        <v>19.774225959912645</v>
      </c>
      <c r="J14" s="23">
        <f>H14/G14*100-100</f>
        <v>-26.852794617580756</v>
      </c>
    </row>
    <row r="15" spans="1:10" ht="20.100000000000001" customHeight="1" x14ac:dyDescent="0.2">
      <c r="A15" s="25" t="s">
        <v>23</v>
      </c>
      <c r="B15" s="1">
        <v>12871.148800701812</v>
      </c>
      <c r="C15" s="1">
        <v>474311.77179113089</v>
      </c>
      <c r="D15" s="1">
        <v>182862.22932614823</v>
      </c>
      <c r="E15" s="1">
        <v>123700.98075381739</v>
      </c>
      <c r="F15" s="1">
        <v>-3062.2801784841358</v>
      </c>
      <c r="G15" s="1">
        <v>-29493.849490643413</v>
      </c>
      <c r="H15" s="1">
        <v>255005.51661733011</v>
      </c>
      <c r="I15" s="22">
        <f t="shared" ref="I15:I24" si="5">H15/H$12*100</f>
        <v>11.606925080703412</v>
      </c>
      <c r="J15" s="23">
        <f t="shared" ref="J15:J24" si="6">H15/G15*100-100</f>
        <v>-964.60574330328677</v>
      </c>
    </row>
    <row r="16" spans="1:10" ht="20.100000000000001" customHeight="1" x14ac:dyDescent="0.2">
      <c r="A16" s="25" t="s">
        <v>24</v>
      </c>
      <c r="B16" s="1">
        <v>546453.64442443394</v>
      </c>
      <c r="C16" s="1">
        <v>1322.1705856948829</v>
      </c>
      <c r="D16" s="1">
        <v>-8486.6727916847867</v>
      </c>
      <c r="E16" s="1">
        <v>-102613.30466996635</v>
      </c>
      <c r="F16" s="1">
        <v>409696.87709453114</v>
      </c>
      <c r="G16" s="1">
        <v>304470.27490208828</v>
      </c>
      <c r="H16" s="1">
        <v>246416.57788856234</v>
      </c>
      <c r="I16" s="22">
        <f t="shared" si="5"/>
        <v>11.215987779934506</v>
      </c>
      <c r="J16" s="23">
        <f t="shared" si="6"/>
        <v>-19.067114854543647</v>
      </c>
    </row>
    <row r="17" spans="1:10" ht="20.100000000000001" customHeight="1" x14ac:dyDescent="0.2">
      <c r="A17" s="25" t="s">
        <v>25</v>
      </c>
      <c r="B17" s="1">
        <v>345792.06035835185</v>
      </c>
      <c r="C17" s="1">
        <v>863748.9050156622</v>
      </c>
      <c r="D17" s="1">
        <v>778277.51836089417</v>
      </c>
      <c r="E17" s="1">
        <v>370645.01228322729</v>
      </c>
      <c r="F17" s="1">
        <v>516225.63000451145</v>
      </c>
      <c r="G17" s="1">
        <v>772575.27538470796</v>
      </c>
      <c r="H17" s="1">
        <v>170622.95173063892</v>
      </c>
      <c r="I17" s="22">
        <f t="shared" si="5"/>
        <v>7.7661371567810722</v>
      </c>
      <c r="J17" s="23">
        <f t="shared" si="6"/>
        <v>-77.915038551333879</v>
      </c>
    </row>
    <row r="18" spans="1:10" ht="20.100000000000001" customHeight="1" x14ac:dyDescent="0.2">
      <c r="A18" s="25" t="s">
        <v>26</v>
      </c>
      <c r="B18" s="1">
        <v>-3761.3045907100736</v>
      </c>
      <c r="C18" s="1">
        <v>117314.17321576737</v>
      </c>
      <c r="D18" s="1">
        <v>-56685.340707760828</v>
      </c>
      <c r="E18" s="1">
        <v>73514.556476669604</v>
      </c>
      <c r="F18" s="1">
        <v>24637.054105172007</v>
      </c>
      <c r="G18" s="1">
        <v>13943.955096173853</v>
      </c>
      <c r="H18" s="1">
        <v>151777.8010049334</v>
      </c>
      <c r="I18" s="22">
        <f t="shared" si="5"/>
        <v>6.9083743306690888</v>
      </c>
      <c r="J18" s="23">
        <f t="shared" si="6"/>
        <v>988.48457957656797</v>
      </c>
    </row>
    <row r="19" spans="1:10" ht="20.100000000000001" customHeight="1" x14ac:dyDescent="0.2">
      <c r="A19" s="25" t="s">
        <v>27</v>
      </c>
      <c r="B19" s="1">
        <v>-50101.742406011879</v>
      </c>
      <c r="C19" s="1">
        <v>-162772.71802491529</v>
      </c>
      <c r="D19" s="1">
        <v>76608.327481052198</v>
      </c>
      <c r="E19" s="1">
        <v>-228586.97322721034</v>
      </c>
      <c r="F19" s="1">
        <v>27771.286528673969</v>
      </c>
      <c r="G19" s="1">
        <v>148529.70162336406</v>
      </c>
      <c r="H19" s="1">
        <v>148356.89563916926</v>
      </c>
      <c r="I19" s="22">
        <f t="shared" si="5"/>
        <v>6.7526671412117514</v>
      </c>
      <c r="J19" s="23">
        <f t="shared" si="6"/>
        <v>-0.11634439597339963</v>
      </c>
    </row>
    <row r="20" spans="1:10" ht="20.100000000000001" customHeight="1" x14ac:dyDescent="0.2">
      <c r="A20" s="25" t="s">
        <v>28</v>
      </c>
      <c r="B20" s="1">
        <v>51241.577177288927</v>
      </c>
      <c r="C20" s="1">
        <v>94662.57061546453</v>
      </c>
      <c r="D20" s="1">
        <v>115302.49454538421</v>
      </c>
      <c r="E20" s="1">
        <v>-61629.487183597033</v>
      </c>
      <c r="F20" s="1">
        <v>32265.418263688458</v>
      </c>
      <c r="G20" s="1">
        <v>6573.9337665702551</v>
      </c>
      <c r="H20" s="1">
        <v>113401.85292577161</v>
      </c>
      <c r="I20" s="22">
        <f t="shared" si="5"/>
        <v>5.1616405338304219</v>
      </c>
      <c r="J20" s="23">
        <f t="shared" si="6"/>
        <v>1625.0227482126807</v>
      </c>
    </row>
    <row r="21" spans="1:10" ht="20.100000000000001" customHeight="1" x14ac:dyDescent="0.2">
      <c r="A21" s="25" t="s">
        <v>29</v>
      </c>
      <c r="B21" s="1">
        <v>-188573.41594258064</v>
      </c>
      <c r="C21" s="1">
        <v>243889.54345746367</v>
      </c>
      <c r="D21" s="1">
        <v>162310.03738537899</v>
      </c>
      <c r="E21" s="1">
        <v>300618.014657653</v>
      </c>
      <c r="F21" s="1">
        <v>-39149.540528130405</v>
      </c>
      <c r="G21" s="1">
        <v>-35730.764880853785</v>
      </c>
      <c r="H21" s="1">
        <v>99477.322509166086</v>
      </c>
      <c r="I21" s="22">
        <f t="shared" si="5"/>
        <v>4.5278464752805032</v>
      </c>
      <c r="J21" s="23">
        <f t="shared" si="6"/>
        <v>-378.4080409162209</v>
      </c>
    </row>
    <row r="22" spans="1:10" ht="20.100000000000001" customHeight="1" x14ac:dyDescent="0.2">
      <c r="A22" s="25" t="s">
        <v>30</v>
      </c>
      <c r="B22" s="1">
        <v>-48853.37174149241</v>
      </c>
      <c r="C22" s="1">
        <v>-724028.21508884523</v>
      </c>
      <c r="D22" s="1">
        <v>53452.911803200856</v>
      </c>
      <c r="E22" s="1">
        <v>-185249.46206091763</v>
      </c>
      <c r="F22" s="1">
        <v>-95859.259278942714</v>
      </c>
      <c r="G22" s="1">
        <v>53106.309672197902</v>
      </c>
      <c r="H22" s="1">
        <v>95339.576171917375</v>
      </c>
      <c r="I22" s="22">
        <f t="shared" si="5"/>
        <v>4.3395112879619049</v>
      </c>
      <c r="J22" s="23">
        <f t="shared" si="6"/>
        <v>79.525892046363253</v>
      </c>
    </row>
    <row r="23" spans="1:10" ht="20.100000000000001" customHeight="1" x14ac:dyDescent="0.2">
      <c r="A23" s="25" t="s">
        <v>31</v>
      </c>
      <c r="B23" s="1">
        <v>-1424.0068149451838</v>
      </c>
      <c r="C23" s="1">
        <v>801.65528613075014</v>
      </c>
      <c r="D23" s="1">
        <v>6607804.3198233657</v>
      </c>
      <c r="E23" s="1">
        <v>163072.47130961885</v>
      </c>
      <c r="F23" s="1">
        <v>17089.514489629448</v>
      </c>
      <c r="G23" s="1">
        <v>-233292.71030812516</v>
      </c>
      <c r="H23" s="1">
        <v>89547.369429983373</v>
      </c>
      <c r="I23" s="22">
        <f t="shared" si="5"/>
        <v>4.0758710710858903</v>
      </c>
      <c r="J23" s="23">
        <f t="shared" si="6"/>
        <v>-138.38412666718656</v>
      </c>
    </row>
    <row r="24" spans="1:10" ht="20.100000000000001" customHeight="1" x14ac:dyDescent="0.2">
      <c r="A24" s="26" t="s">
        <v>16</v>
      </c>
      <c r="B24" s="1">
        <v>3643253.6310150623</v>
      </c>
      <c r="C24" s="1">
        <v>2238306.5433694441</v>
      </c>
      <c r="D24" s="1">
        <v>-4206709.2978922101</v>
      </c>
      <c r="E24" s="1">
        <v>-21003.03829939873</v>
      </c>
      <c r="F24" s="1">
        <v>1024802.0357357783</v>
      </c>
      <c r="G24" s="1">
        <v>718808.89173946739</v>
      </c>
      <c r="H24" s="1">
        <v>392623.87896208209</v>
      </c>
      <c r="I24" s="22">
        <f t="shared" si="5"/>
        <v>17.870813182628805</v>
      </c>
      <c r="J24" s="23">
        <f t="shared" si="6"/>
        <v>-45.378544495747732</v>
      </c>
    </row>
    <row r="25" spans="1:10" ht="6" customHeight="1" x14ac:dyDescent="0.2">
      <c r="A25" s="13"/>
      <c r="B25" s="14"/>
      <c r="C25" s="14"/>
      <c r="D25" s="14"/>
      <c r="E25" s="14"/>
      <c r="F25" s="14"/>
      <c r="G25" s="14"/>
      <c r="H25" s="14"/>
      <c r="I25" s="14"/>
      <c r="J25" s="15"/>
    </row>
    <row r="26" spans="1:10" ht="6" customHeight="1" x14ac:dyDescent="0.2"/>
    <row r="27" spans="1:10" x14ac:dyDescent="0.2">
      <c r="A27" s="2" t="s">
        <v>21</v>
      </c>
    </row>
    <row r="28" spans="1:10" x14ac:dyDescent="0.2">
      <c r="A28" s="2" t="s">
        <v>20</v>
      </c>
    </row>
    <row r="29" spans="1:10" x14ac:dyDescent="0.2">
      <c r="A29" s="2" t="s">
        <v>7</v>
      </c>
    </row>
  </sheetData>
  <mergeCells count="7">
    <mergeCell ref="B9:H9"/>
    <mergeCell ref="A1:J1"/>
    <mergeCell ref="A2:J2"/>
    <mergeCell ref="A3:J3"/>
    <mergeCell ref="A5:J5"/>
    <mergeCell ref="A6:J6"/>
    <mergeCell ref="B8:H8"/>
  </mergeCells>
  <printOptions horizontalCentered="1"/>
  <pageMargins left="0.74803149606299213" right="0.74803149606299213" top="0.98425196850393704" bottom="0.98425196850393704" header="0.31496062992125984" footer="0.31496062992125984"/>
  <pageSetup scale="70" orientation="portrait" r:id="rId1"/>
  <headerFooter alignWithMargins="0"/>
  <ignoredErrors>
    <ignoredError sqref="B13:H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3</vt:lpstr>
      <vt:lpstr>'Cuadro 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2024-11-25T19:13:55Z</cp:lastPrinted>
  <dcterms:created xsi:type="dcterms:W3CDTF">2018-11-26T14:52:09Z</dcterms:created>
  <dcterms:modified xsi:type="dcterms:W3CDTF">2024-11-26T14:15:26Z</dcterms:modified>
</cp:coreProperties>
</file>